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E:\A My Documents 1 ก.ค.56\สุนันท์(ITAสภ.บูเก๊ะตา)\ปี 2569\"/>
    </mc:Choice>
  </mc:AlternateContent>
  <xr:revisionPtr revIDLastSave="0" documentId="13_ncr:1_{B7133DE1-C522-4E0D-BB70-D4BF0B7D9FE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บูเก๊ะตา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12" l="1"/>
  <c r="K42" i="12"/>
  <c r="K13" i="12"/>
  <c r="J13" i="12"/>
  <c r="J14" i="12"/>
  <c r="J15" i="12"/>
  <c r="J16" i="12"/>
  <c r="J17" i="12"/>
  <c r="J20" i="12"/>
  <c r="J22" i="12"/>
  <c r="J23" i="12"/>
  <c r="J12" i="12"/>
  <c r="J21" i="12"/>
  <c r="K12" i="12"/>
  <c r="K15" i="12"/>
  <c r="K16" i="12"/>
  <c r="K17" i="12"/>
  <c r="I18" i="12"/>
  <c r="K18" i="12" s="1"/>
  <c r="K19" i="12"/>
  <c r="K20" i="12"/>
  <c r="K23" i="12"/>
  <c r="I24" i="12"/>
  <c r="K24" i="12" s="1"/>
  <c r="I11" i="12"/>
  <c r="K11" i="12" s="1"/>
  <c r="D25" i="12"/>
  <c r="K22" i="12"/>
  <c r="K14" i="12"/>
  <c r="J19" i="12" l="1"/>
  <c r="J18" i="12"/>
  <c r="J58" i="12"/>
  <c r="J24" i="12"/>
  <c r="K21" i="12"/>
  <c r="I25" i="12"/>
  <c r="J25" i="12" l="1"/>
  <c r="K25" i="12"/>
</calcChain>
</file>

<file path=xl/sharedStrings.xml><?xml version="1.0" encoding="utf-8"?>
<sst xmlns="http://schemas.openxmlformats.org/spreadsheetml/2006/main" count="101" uniqueCount="38">
  <si>
    <t>งบประมาณ/แหล่งที่จัดสรร/สนับสนุน</t>
  </si>
  <si>
    <t>ที่</t>
  </si>
  <si>
    <t>สตช.</t>
  </si>
  <si>
    <t>หน่วยงาน</t>
  </si>
  <si>
    <t>อปท.</t>
  </si>
  <si>
    <t>อื่นๆ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</si>
  <si>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</si>
  <si>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</si>
  <si>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</si>
  <si>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</si>
  <si>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</si>
  <si>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ชื่อโครงการ /
กิจกรรม</t>
  </si>
  <si>
    <t xml:space="preserve"> - ค่าสาธารณูปโภค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</si>
  <si>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</si>
  <si>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</si>
  <si>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</si>
  <si>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</si>
  <si>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</si>
  <si>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</si>
  <si>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</si>
  <si>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 xml:space="preserve"> - ค่าตอบแทนการปฏิบัติงานนอกเวลาราชการ (OT)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</si>
  <si>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</si>
  <si>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</si>
  <si>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ค่าจ้างเหมาบริการ+สะอาด</t>
  </si>
  <si>
    <t xml:space="preserve"> - ค่าวัสดุ สนง.</t>
  </si>
  <si>
    <t xml:space="preserve"> - วัสดุน้ำมันเชื้อเพลิง</t>
  </si>
  <si>
    <t xml:space="preserve"> - วัสดุ จราจร</t>
  </si>
  <si>
    <t xml:space="preserve"> - วัสดุ อาหาร (ผตห.)</t>
  </si>
  <si>
    <t>- ค่าตอบแทนพยาน</t>
  </si>
  <si>
    <t>- ค่าตอบแทนคุ้มครองพยาน</t>
  </si>
  <si>
    <t>- ค่าตอบแทนนักจิตวิทยา</t>
  </si>
  <si>
    <t>- ค่าตอบแทนชันสูตรพลิกศพ</t>
  </si>
  <si>
    <t>- ค่าส่งหมายเรียกพยาน</t>
  </si>
  <si>
    <t>ประจำปีงบประมาณ พ.ศ.2569 เดือน ต.ค.68 - มี.ค.69</t>
  </si>
  <si>
    <t>ข้อมูล ณ วันที่ 1 เมษายน 2569</t>
  </si>
  <si>
    <t>โครงการ ปฎิรูประบบงานตำรวจ</t>
  </si>
  <si>
    <t>กิจกรรม การปฎิรูประบบงานสอบสวนและการบังคับใช้กฎหมาย</t>
  </si>
  <si>
    <t>รายงานผลการใช้จ่ายงบประมาณ สถานีตำรวจภูธรบูเก๊ะตา จว.นราธิวาส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</si>
</sst>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b/>
      <sz val="3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indexed="64"/>
      </right>
      <top/>
      <bottom/>
      <diagonal/>
    </border>
    <border>
      <left style="medium">
        <color rgb="FFC00000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indexed="64"/>
      </left>
      <right style="medium">
        <color rgb="FFC00000"/>
      </right>
      <top style="hair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rgb="FFC00000"/>
      </right>
      <top style="medium">
        <color theme="1"/>
      </top>
      <bottom/>
      <diagonal/>
    </border>
    <border>
      <left style="medium">
        <color rgb="FFC00000"/>
      </left>
      <right style="thin">
        <color indexed="64"/>
      </right>
      <top style="medium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hair">
        <color theme="1"/>
      </bottom>
      <diagonal/>
    </border>
    <border>
      <left style="thin">
        <color indexed="64"/>
      </left>
      <right/>
      <top style="medium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medium">
        <color theme="1"/>
      </top>
      <bottom style="hair">
        <color theme="1"/>
      </bottom>
      <diagonal/>
    </border>
    <border>
      <left style="medium">
        <color theme="1"/>
      </left>
      <right style="medium">
        <color rgb="FFC00000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horizontal="center" vertical="top"/>
    </xf>
    <xf numFmtId="43" fontId="5" fillId="0" borderId="20" xfId="1" applyFont="1" applyFill="1" applyBorder="1" applyAlignment="1">
      <alignment horizontal="center"/>
    </xf>
    <xf numFmtId="4" fontId="5" fillId="0" borderId="20" xfId="1" applyNumberFormat="1" applyFont="1" applyFill="1" applyBorder="1" applyAlignment="1">
      <alignment horizontal="right"/>
    </xf>
    <xf numFmtId="43" fontId="6" fillId="0" borderId="20" xfId="1" applyFont="1" applyFill="1" applyBorder="1" applyAlignment="1">
      <alignment horizontal="center"/>
    </xf>
    <xf numFmtId="4" fontId="5" fillId="0" borderId="20" xfId="0" applyNumberFormat="1" applyFont="1" applyBorder="1" applyAlignment="1">
      <alignment horizontal="right" shrinkToFit="1"/>
    </xf>
    <xf numFmtId="4" fontId="5" fillId="0" borderId="21" xfId="0" applyNumberFormat="1" applyFont="1" applyBorder="1" applyAlignment="1">
      <alignment horizontal="right" shrinkToFit="1"/>
    </xf>
    <xf numFmtId="0" fontId="5" fillId="0" borderId="22" xfId="0" applyFont="1" applyBorder="1" applyAlignment="1">
      <alignment shrinkToFit="1"/>
    </xf>
    <xf numFmtId="0" fontId="5" fillId="0" borderId="23" xfId="0" applyFont="1" applyBorder="1" applyAlignment="1">
      <alignment horizontal="center" shrinkToFit="1"/>
    </xf>
    <xf numFmtId="4" fontId="5" fillId="0" borderId="23" xfId="0" applyNumberFormat="1" applyFont="1" applyBorder="1" applyAlignment="1">
      <alignment horizontal="right" shrinkToFit="1"/>
    </xf>
    <xf numFmtId="0" fontId="5" fillId="0" borderId="23" xfId="0" applyFont="1" applyBorder="1" applyAlignment="1">
      <alignment horizontal="center" vertical="center" shrinkToFit="1"/>
    </xf>
    <xf numFmtId="43" fontId="6" fillId="0" borderId="23" xfId="1" applyFont="1" applyFill="1" applyBorder="1" applyAlignment="1">
      <alignment horizontal="center"/>
    </xf>
    <xf numFmtId="49" fontId="5" fillId="0" borderId="19" xfId="0" applyNumberFormat="1" applyFont="1" applyBorder="1" applyAlignment="1">
      <alignment horizontal="left"/>
    </xf>
    <xf numFmtId="49" fontId="5" fillId="0" borderId="23" xfId="0" applyNumberFormat="1" applyFont="1" applyBorder="1"/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5" fillId="0" borderId="25" xfId="0" applyNumberFormat="1" applyFont="1" applyBorder="1"/>
    <xf numFmtId="43" fontId="5" fillId="0" borderId="26" xfId="1" applyFont="1" applyFill="1" applyBorder="1" applyAlignment="1">
      <alignment vertical="center"/>
    </xf>
    <xf numFmtId="4" fontId="5" fillId="0" borderId="26" xfId="1" applyNumberFormat="1" applyFont="1" applyFill="1" applyBorder="1" applyAlignment="1">
      <alignment horizontal="right"/>
    </xf>
    <xf numFmtId="43" fontId="6" fillId="0" borderId="26" xfId="1" applyFont="1" applyFill="1" applyBorder="1" applyAlignment="1">
      <alignment horizontal="center"/>
    </xf>
    <xf numFmtId="4" fontId="5" fillId="0" borderId="26" xfId="0" applyNumberFormat="1" applyFont="1" applyBorder="1" applyAlignment="1">
      <alignment horizontal="right" shrinkToFit="1"/>
    </xf>
    <xf numFmtId="4" fontId="5" fillId="0" borderId="27" xfId="0" applyNumberFormat="1" applyFont="1" applyBorder="1" applyAlignment="1">
      <alignment horizontal="right" shrinkToFit="1"/>
    </xf>
    <xf numFmtId="0" fontId="5" fillId="0" borderId="28" xfId="0" applyFont="1" applyBorder="1" applyAlignment="1">
      <alignment shrinkToFit="1"/>
    </xf>
    <xf numFmtId="4" fontId="2" fillId="0" borderId="23" xfId="1" applyNumberFormat="1" applyFont="1" applyFill="1" applyBorder="1" applyAlignment="1">
      <alignment horizontal="right" vertical="center"/>
    </xf>
    <xf numFmtId="49" fontId="5" fillId="0" borderId="23" xfId="0" applyNumberFormat="1" applyFont="1" applyBorder="1" applyAlignment="1">
      <alignment horizontal="left" vertical="center"/>
    </xf>
    <xf numFmtId="49" fontId="7" fillId="3" borderId="23" xfId="0" applyNumberFormat="1" applyFont="1" applyFill="1" applyBorder="1"/>
    <xf numFmtId="0" fontId="5" fillId="3" borderId="23" xfId="0" applyFont="1" applyFill="1" applyBorder="1" applyAlignment="1">
      <alignment shrinkToFit="1"/>
    </xf>
    <xf numFmtId="4" fontId="8" fillId="3" borderId="23" xfId="1" applyNumberFormat="1" applyFont="1" applyFill="1" applyBorder="1" applyAlignment="1">
      <alignment horizontal="right"/>
    </xf>
    <xf numFmtId="43" fontId="6" fillId="3" borderId="23" xfId="1" applyFont="1" applyFill="1" applyBorder="1" applyAlignment="1">
      <alignment horizontal="center"/>
    </xf>
    <xf numFmtId="4" fontId="5" fillId="3" borderId="23" xfId="0" applyNumberFormat="1" applyFont="1" applyFill="1" applyBorder="1" applyAlignment="1">
      <alignment horizontal="right" shrinkToFit="1"/>
    </xf>
    <xf numFmtId="0" fontId="5" fillId="3" borderId="2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" fontId="4" fillId="3" borderId="18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8" xfId="0" applyFont="1" applyBorder="1" applyAlignment="1">
      <alignment horizontal="center" shrinkToFit="1"/>
    </xf>
    <xf numFmtId="4" fontId="2" fillId="4" borderId="23" xfId="1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9" xfId="0" applyFont="1" applyFill="1" applyBorder="1" applyAlignment="1">
      <alignment horizontal="center"/>
    </xf>
    <xf numFmtId="4" fontId="2" fillId="3" borderId="10" xfId="0" applyNumberFormat="1" applyFont="1" applyFill="1" applyBorder="1" applyAlignment="1">
      <alignment horizontal="center" vertical="center" shrinkToFit="1"/>
    </xf>
    <xf numFmtId="4" fontId="2" fillId="3" borderId="2" xfId="0" applyNumberFormat="1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 wrapText="1" shrinkToFit="1"/>
    </xf>
    <xf numFmtId="0" fontId="2" fillId="3" borderId="15" xfId="0" applyFont="1" applyFill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" fontId="2" fillId="3" borderId="31" xfId="0" applyNumberFormat="1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281940</xdr:colOff>
      <xdr:row>0</xdr:row>
      <xdr:rowOff>68580</xdr:rowOff>
    </xdr:from>
    <xdr:to>
      <xdr:col>1</xdr:col>
      <xdr:colOff>3101340</xdr:colOff>
      <xdr:row>3</xdr:row>
      <xdr:rowOff>502920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806A50F-AB0A-4B2F-99AF-F59D4828C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" y="68580"/>
          <a:ext cx="2819400" cy="1684020"/>
        </a:xfrm>
        <a:prstGeom prst="rect">
          <a:avLst/>
        </a:prstGeom>
      </xdr:spPr>
    </xdr:pic>
    <xdr:clientData/>
  </xdr:twoCellAnchor>
  <xdr:oneCellAnchor>
    <xdr:from>
      <xdr:col>1</xdr:col>
      <xdr:colOff>2285997</xdr:colOff>
      <xdr:row>28</xdr:row>
      <xdr:rowOff>215900</xdr:rowOff>
    </xdr:from>
    <xdr:ext cx="4234545" cy="152581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480611E-7815-4FE0-9618-8E672FD99291}"/>
            </a:ext>
          </a:extLst>
        </xdr:cNvPr>
        <xdr:cNvSpPr txBox="1"/>
      </xdr:nvSpPr>
      <xdr:spPr>
        <a:xfrm>
          <a:off x="3002277" y="16941800"/>
          <a:ext cx="4234545" cy="152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870857</xdr:colOff>
      <xdr:row>27</xdr:row>
      <xdr:rowOff>65312</xdr:rowOff>
    </xdr:from>
    <xdr:ext cx="4909457" cy="1534885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4AA989D5-5DA4-4CC9-B3BD-CDF63230F5DB}"/>
            </a:ext>
          </a:extLst>
        </xdr:cNvPr>
        <xdr:cNvSpPr txBox="1"/>
      </xdr:nvSpPr>
      <xdr:spPr>
        <a:xfrm>
          <a:off x="8490857" y="16524512"/>
          <a:ext cx="4909457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2285997</xdr:colOff>
      <xdr:row>61</xdr:row>
      <xdr:rowOff>215900</xdr:rowOff>
    </xdr:from>
    <xdr:ext cx="4234545" cy="1525811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83CE1C35-9E52-4990-B35C-3AAF77ABA5B6}"/>
            </a:ext>
          </a:extLst>
        </xdr:cNvPr>
        <xdr:cNvSpPr txBox="1"/>
      </xdr:nvSpPr>
      <xdr:spPr>
        <a:xfrm>
          <a:off x="3005664" y="10240433"/>
          <a:ext cx="4234545" cy="152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ร.ต.อ.หญิง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หฤดีรัตน์    รักชน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รอง สว.อก.สภ.บูเก๊ะตา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จว.นราธิวาส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870857</xdr:colOff>
      <xdr:row>60</xdr:row>
      <xdr:rowOff>65312</xdr:rowOff>
    </xdr:from>
    <xdr:ext cx="5360610" cy="1534885"/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5D04CA06-1EAB-47C7-BA10-AE00597FFF03}"/>
            </a:ext>
          </a:extLst>
        </xdr:cNvPr>
        <xdr:cNvSpPr txBox="1"/>
      </xdr:nvSpPr>
      <xdr:spPr>
        <a:xfrm>
          <a:off x="8490857" y="20012779"/>
          <a:ext cx="5360610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พ.ต.อ.  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(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ทวีศักดิ์    สวัสดิ์รักษา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ผกก.สภ.บูเก๊ะตา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จว.นราธิวาส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281940</xdr:colOff>
      <xdr:row>34</xdr:row>
      <xdr:rowOff>68580</xdr:rowOff>
    </xdr:from>
    <xdr:ext cx="2819400" cy="1678940"/>
    <xdr:pic>
      <xdr:nvPicPr>
        <xdr:cNvPr id="7" name="รูปภาพ 6">
          <a:extLst>
            <a:ext uri="{FF2B5EF4-FFF2-40B4-BE49-F238E27FC236}">
              <a16:creationId xmlns:a16="http://schemas.microsoft.com/office/drawing/2014/main" id="{B0E35E41-C05B-4098-A888-9A90362CF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607" y="68580"/>
          <a:ext cx="2819400" cy="16789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8B5C-87BE-4F94-B05B-946EDD343559}">
  <dimension ref="A1:L65"/>
  <sheetViews>
    <sheetView tabSelected="1" view="pageBreakPreview" zoomScale="90" zoomScaleNormal="90" zoomScaleSheetLayoutView="90" workbookViewId="0">
      <selection activeCell="D60" sqref="D60"/>
    </sheetView>
  </sheetViews>
  <sheetFormatPr defaultColWidth="9" defaultRowHeight="20.25" x14ac:dyDescent="0.3"/>
  <cols>
    <col min="1" max="1" width="9.375" style="1" customWidth="1"/>
    <col min="2" max="2" width="59.75" style="20" customWidth="1"/>
    <col min="3" max="3" width="30.75" style="1" customWidth="1"/>
    <col min="4" max="4" width="19.125" style="3" customWidth="1"/>
    <col min="5" max="5" width="8.75" style="1" customWidth="1"/>
    <col min="6" max="6" width="9.25" style="1" customWidth="1"/>
    <col min="7" max="8" width="8.75" style="1" customWidth="1"/>
    <col min="9" max="10" width="16.75" style="4" customWidth="1"/>
    <col min="11" max="11" width="14.625" style="4" customWidth="1"/>
    <col min="12" max="12" width="18" style="5" customWidth="1"/>
    <col min="13" max="16384" width="9" style="1"/>
  </cols>
  <sheetData>
    <row r="1" spans="1:12" ht="10.15" customHeight="1" x14ac:dyDescent="0.65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42.6" customHeight="1" x14ac:dyDescent="0.65">
      <c r="A2" s="45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7"/>
    </row>
    <row r="3" spans="1:12" ht="45.75" x14ac:dyDescent="0.65">
      <c r="A3" s="45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2" ht="45.75" x14ac:dyDescent="0.65">
      <c r="A4" s="45" t="s">
        <v>34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ht="7.9" customHeight="1" thickBot="1" x14ac:dyDescent="0.7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</row>
    <row r="6" spans="1:12" x14ac:dyDescent="0.3">
      <c r="A6" s="36"/>
      <c r="B6" s="57" t="s">
        <v>11</v>
      </c>
      <c r="C6" s="59" t="s">
        <v>13</v>
      </c>
      <c r="D6" s="61" t="s">
        <v>0</v>
      </c>
      <c r="E6" s="62"/>
      <c r="F6" s="62"/>
      <c r="G6" s="62"/>
      <c r="H6" s="63"/>
      <c r="I6" s="48" t="s">
        <v>14</v>
      </c>
      <c r="J6" s="48" t="s">
        <v>17</v>
      </c>
      <c r="K6" s="48" t="s">
        <v>15</v>
      </c>
      <c r="L6" s="50" t="s">
        <v>16</v>
      </c>
    </row>
    <row r="7" spans="1:12" x14ac:dyDescent="0.3">
      <c r="A7" s="37" t="s">
        <v>1</v>
      </c>
      <c r="B7" s="58"/>
      <c r="C7" s="60"/>
      <c r="D7" s="38" t="s">
        <v>2</v>
      </c>
      <c r="E7" s="39" t="s">
        <v>3</v>
      </c>
      <c r="F7" s="39" t="s">
        <v>3</v>
      </c>
      <c r="G7" s="39" t="s">
        <v>4</v>
      </c>
      <c r="H7" s="39" t="s">
        <v>5</v>
      </c>
      <c r="I7" s="49"/>
      <c r="J7" s="49"/>
      <c r="K7" s="49"/>
      <c r="L7" s="51"/>
    </row>
    <row r="8" spans="1:12" ht="21" thickBot="1" x14ac:dyDescent="0.35">
      <c r="A8" s="40"/>
      <c r="B8" s="58"/>
      <c r="C8" s="60"/>
      <c r="D8" s="41"/>
      <c r="E8" s="42" t="s">
        <v>6</v>
      </c>
      <c r="F8" s="42" t="s">
        <v>7</v>
      </c>
      <c r="G8" s="42"/>
      <c r="H8" s="42"/>
      <c r="I8" s="49"/>
      <c r="J8" s="64"/>
      <c r="K8" s="49"/>
      <c r="L8" s="51"/>
    </row>
    <row r="9" spans="1:12" ht="30" customHeight="1" thickBot="1" x14ac:dyDescent="0.6">
      <c r="A9" s="52">
        <v>1</v>
      </c>
      <c r="B9" s="21" t="s">
        <v>9</v>
      </c>
      <c r="C9" s="22"/>
      <c r="D9" s="23">
        <v>1923700</v>
      </c>
      <c r="E9" s="24"/>
      <c r="F9" s="24"/>
      <c r="G9" s="24"/>
      <c r="H9" s="24"/>
      <c r="I9" s="25">
        <v>1687875</v>
      </c>
      <c r="J9" s="26">
        <v>235825</v>
      </c>
      <c r="K9" s="14">
        <f t="shared" ref="K9:K16" si="0">SUM((I9*100)/D9)</f>
        <v>87.741071892706756</v>
      </c>
      <c r="L9" s="27"/>
    </row>
    <row r="10" spans="1:12" ht="30" customHeight="1" thickBot="1" x14ac:dyDescent="0.6">
      <c r="A10" s="53"/>
      <c r="B10" s="17" t="s">
        <v>10</v>
      </c>
      <c r="C10" s="7"/>
      <c r="D10" s="8"/>
      <c r="E10" s="9"/>
      <c r="F10" s="9"/>
      <c r="G10" s="10"/>
      <c r="H10" s="9"/>
      <c r="J10" s="11"/>
      <c r="K10" s="11"/>
      <c r="L10" s="12"/>
    </row>
    <row r="11" spans="1:12" ht="30" customHeight="1" thickBot="1" x14ac:dyDescent="0.6">
      <c r="A11" s="54"/>
      <c r="B11" s="18" t="s">
        <v>20</v>
      </c>
      <c r="C11" s="13" t="s">
        <v>19</v>
      </c>
      <c r="D11" s="44">
        <v>792000</v>
      </c>
      <c r="E11" s="16">
        <v>0</v>
      </c>
      <c r="F11" s="16">
        <v>0</v>
      </c>
      <c r="G11" s="16">
        <v>0</v>
      </c>
      <c r="H11" s="16">
        <v>0</v>
      </c>
      <c r="I11" s="14">
        <f>D11</f>
        <v>792000</v>
      </c>
      <c r="J11" s="14">
        <v>0</v>
      </c>
      <c r="K11" s="14">
        <f t="shared" si="0"/>
        <v>100</v>
      </c>
      <c r="L11" s="15" t="s">
        <v>18</v>
      </c>
    </row>
    <row r="12" spans="1:12" ht="30" customHeight="1" thickBot="1" x14ac:dyDescent="0.6">
      <c r="A12" s="54"/>
      <c r="B12" s="18" t="s">
        <v>28</v>
      </c>
      <c r="C12" s="13" t="s">
        <v>19</v>
      </c>
      <c r="D12" s="44">
        <v>7200</v>
      </c>
      <c r="E12" s="16">
        <v>0</v>
      </c>
      <c r="F12" s="16">
        <v>0</v>
      </c>
      <c r="G12" s="16">
        <v>0</v>
      </c>
      <c r="H12" s="16">
        <v>0</v>
      </c>
      <c r="I12" s="14">
        <v>7200</v>
      </c>
      <c r="J12" s="14">
        <f>D12-I12</f>
        <v>0</v>
      </c>
      <c r="K12" s="14">
        <f t="shared" si="0"/>
        <v>100</v>
      </c>
      <c r="L12" s="15" t="s">
        <v>18</v>
      </c>
    </row>
    <row r="13" spans="1:12" ht="30" customHeight="1" thickBot="1" x14ac:dyDescent="0.6">
      <c r="A13" s="54"/>
      <c r="B13" s="18" t="s">
        <v>29</v>
      </c>
      <c r="C13" s="13" t="s">
        <v>19</v>
      </c>
      <c r="D13" s="44">
        <v>100</v>
      </c>
      <c r="E13" s="16">
        <v>0</v>
      </c>
      <c r="F13" s="16">
        <v>0</v>
      </c>
      <c r="G13" s="16">
        <v>0</v>
      </c>
      <c r="H13" s="16">
        <v>0</v>
      </c>
      <c r="I13" s="14">
        <v>0</v>
      </c>
      <c r="J13" s="14">
        <f t="shared" ref="J13:J25" si="1">D13-I13</f>
        <v>100</v>
      </c>
      <c r="K13" s="14">
        <f>SUM((I13*100)/D13)</f>
        <v>0</v>
      </c>
      <c r="L13" s="15" t="s">
        <v>18</v>
      </c>
    </row>
    <row r="14" spans="1:12" ht="30" customHeight="1" thickBot="1" x14ac:dyDescent="0.6">
      <c r="A14" s="54"/>
      <c r="B14" s="29" t="s">
        <v>30</v>
      </c>
      <c r="C14" s="13" t="s">
        <v>19</v>
      </c>
      <c r="D14" s="44">
        <v>1100</v>
      </c>
      <c r="E14" s="16">
        <v>0</v>
      </c>
      <c r="F14" s="16">
        <v>0</v>
      </c>
      <c r="G14" s="16">
        <v>0</v>
      </c>
      <c r="H14" s="16">
        <v>0</v>
      </c>
      <c r="I14" s="14">
        <v>0</v>
      </c>
      <c r="J14" s="14">
        <f t="shared" si="1"/>
        <v>1100</v>
      </c>
      <c r="K14" s="14">
        <f t="shared" si="0"/>
        <v>0</v>
      </c>
      <c r="L14" s="15" t="s">
        <v>18</v>
      </c>
    </row>
    <row r="15" spans="1:12" ht="30" customHeight="1" thickBot="1" x14ac:dyDescent="0.6">
      <c r="A15" s="54"/>
      <c r="B15" s="29" t="s">
        <v>31</v>
      </c>
      <c r="C15" s="13" t="s">
        <v>19</v>
      </c>
      <c r="D15" s="44">
        <v>2900</v>
      </c>
      <c r="E15" s="16">
        <v>0</v>
      </c>
      <c r="F15" s="16">
        <v>0</v>
      </c>
      <c r="G15" s="16">
        <v>0</v>
      </c>
      <c r="H15" s="16">
        <v>0</v>
      </c>
      <c r="I15" s="14">
        <v>1200</v>
      </c>
      <c r="J15" s="14">
        <f t="shared" si="1"/>
        <v>1700</v>
      </c>
      <c r="K15" s="14">
        <f t="shared" si="0"/>
        <v>41.379310344827587</v>
      </c>
      <c r="L15" s="15" t="s">
        <v>18</v>
      </c>
    </row>
    <row r="16" spans="1:12" ht="30" customHeight="1" thickBot="1" x14ac:dyDescent="0.6">
      <c r="A16" s="54"/>
      <c r="B16" s="29" t="s">
        <v>32</v>
      </c>
      <c r="C16" s="13" t="s">
        <v>19</v>
      </c>
      <c r="D16" s="44">
        <v>500</v>
      </c>
      <c r="E16" s="16">
        <v>0</v>
      </c>
      <c r="F16" s="16">
        <v>0</v>
      </c>
      <c r="G16" s="16">
        <v>0</v>
      </c>
      <c r="H16" s="16">
        <v>0</v>
      </c>
      <c r="I16" s="14">
        <v>0</v>
      </c>
      <c r="J16" s="14">
        <f t="shared" si="1"/>
        <v>500</v>
      </c>
      <c r="K16" s="14">
        <f t="shared" si="0"/>
        <v>0</v>
      </c>
      <c r="L16" s="15" t="s">
        <v>18</v>
      </c>
    </row>
    <row r="17" spans="1:12" ht="30" customHeight="1" thickBot="1" x14ac:dyDescent="0.6">
      <c r="A17" s="54"/>
      <c r="B17" s="29" t="s">
        <v>21</v>
      </c>
      <c r="C17" s="13" t="s">
        <v>19</v>
      </c>
      <c r="D17" s="44">
        <v>51600</v>
      </c>
      <c r="E17" s="16">
        <v>0</v>
      </c>
      <c r="F17" s="16">
        <v>0</v>
      </c>
      <c r="G17" s="16">
        <v>0</v>
      </c>
      <c r="H17" s="16">
        <v>0</v>
      </c>
      <c r="I17" s="14">
        <v>51600</v>
      </c>
      <c r="J17" s="14">
        <f t="shared" si="1"/>
        <v>0</v>
      </c>
      <c r="K17" s="14">
        <f t="shared" ref="K17:K25" si="2">SUM((I17*100)/D17)</f>
        <v>100</v>
      </c>
      <c r="L17" s="15" t="s">
        <v>18</v>
      </c>
    </row>
    <row r="18" spans="1:12" ht="30" customHeight="1" thickBot="1" x14ac:dyDescent="0.6">
      <c r="A18" s="54"/>
      <c r="B18" s="29" t="s">
        <v>22</v>
      </c>
      <c r="C18" s="13" t="s">
        <v>19</v>
      </c>
      <c r="D18" s="44">
        <v>15200</v>
      </c>
      <c r="E18" s="16">
        <v>0</v>
      </c>
      <c r="F18" s="16">
        <v>0</v>
      </c>
      <c r="G18" s="16">
        <v>0</v>
      </c>
      <c r="H18" s="16">
        <v>0</v>
      </c>
      <c r="I18" s="14">
        <f t="shared" ref="I18:I24" si="3">D18</f>
        <v>15200</v>
      </c>
      <c r="J18" s="14">
        <f t="shared" si="1"/>
        <v>0</v>
      </c>
      <c r="K18" s="14">
        <f t="shared" si="2"/>
        <v>100</v>
      </c>
      <c r="L18" s="15" t="s">
        <v>18</v>
      </c>
    </row>
    <row r="19" spans="1:12" ht="30" customHeight="1" thickBot="1" x14ac:dyDescent="0.6">
      <c r="A19" s="54"/>
      <c r="B19" s="29" t="s">
        <v>23</v>
      </c>
      <c r="C19" s="13" t="s">
        <v>19</v>
      </c>
      <c r="D19" s="44">
        <v>33600</v>
      </c>
      <c r="E19" s="16">
        <v>0</v>
      </c>
      <c r="F19" s="16">
        <v>0</v>
      </c>
      <c r="G19" s="16">
        <v>0</v>
      </c>
      <c r="H19" s="16">
        <v>0</v>
      </c>
      <c r="I19" s="14">
        <v>0</v>
      </c>
      <c r="J19" s="14">
        <f t="shared" si="1"/>
        <v>33600</v>
      </c>
      <c r="K19" s="14">
        <f t="shared" si="2"/>
        <v>0</v>
      </c>
      <c r="L19" s="15" t="s">
        <v>18</v>
      </c>
    </row>
    <row r="20" spans="1:12" ht="30" customHeight="1" thickBot="1" x14ac:dyDescent="0.6">
      <c r="A20" s="54"/>
      <c r="B20" s="29" t="s">
        <v>24</v>
      </c>
      <c r="C20" s="13" t="s">
        <v>19</v>
      </c>
      <c r="D20" s="44">
        <v>5900</v>
      </c>
      <c r="E20" s="16">
        <v>0</v>
      </c>
      <c r="F20" s="16">
        <v>0</v>
      </c>
      <c r="G20" s="16">
        <v>0</v>
      </c>
      <c r="H20" s="16">
        <v>0</v>
      </c>
      <c r="I20" s="14">
        <v>5900</v>
      </c>
      <c r="J20" s="14">
        <f t="shared" si="1"/>
        <v>0</v>
      </c>
      <c r="K20" s="14">
        <f t="shared" si="2"/>
        <v>100</v>
      </c>
      <c r="L20" s="15" t="s">
        <v>18</v>
      </c>
    </row>
    <row r="21" spans="1:12" ht="30" customHeight="1" thickBot="1" x14ac:dyDescent="0.6">
      <c r="A21" s="54"/>
      <c r="B21" s="29" t="s">
        <v>25</v>
      </c>
      <c r="C21" s="13" t="s">
        <v>19</v>
      </c>
      <c r="D21" s="44">
        <v>956700</v>
      </c>
      <c r="E21" s="16">
        <v>0</v>
      </c>
      <c r="F21" s="16">
        <v>0</v>
      </c>
      <c r="G21" s="16">
        <v>0</v>
      </c>
      <c r="H21" s="16">
        <v>0</v>
      </c>
      <c r="I21" s="14">
        <v>762075</v>
      </c>
      <c r="J21" s="14">
        <f t="shared" si="1"/>
        <v>194625</v>
      </c>
      <c r="K21" s="14">
        <f t="shared" si="2"/>
        <v>79.656632173095019</v>
      </c>
      <c r="L21" s="15" t="s">
        <v>18</v>
      </c>
    </row>
    <row r="22" spans="1:12" ht="30" customHeight="1" thickBot="1" x14ac:dyDescent="0.6">
      <c r="A22" s="54"/>
      <c r="B22" s="29" t="s">
        <v>26</v>
      </c>
      <c r="C22" s="13" t="s">
        <v>19</v>
      </c>
      <c r="D22" s="44">
        <v>4200</v>
      </c>
      <c r="E22" s="16">
        <v>0</v>
      </c>
      <c r="F22" s="16">
        <v>0</v>
      </c>
      <c r="G22" s="16">
        <v>0</v>
      </c>
      <c r="H22" s="16">
        <v>0</v>
      </c>
      <c r="I22" s="14">
        <v>0</v>
      </c>
      <c r="J22" s="14">
        <f t="shared" si="1"/>
        <v>4200</v>
      </c>
      <c r="K22" s="14">
        <f t="shared" si="2"/>
        <v>0</v>
      </c>
      <c r="L22" s="15" t="s">
        <v>18</v>
      </c>
    </row>
    <row r="23" spans="1:12" ht="30" customHeight="1" thickBot="1" x14ac:dyDescent="0.6">
      <c r="A23" s="54"/>
      <c r="B23" s="29" t="s">
        <v>27</v>
      </c>
      <c r="C23" s="13" t="s">
        <v>19</v>
      </c>
      <c r="D23" s="44">
        <v>9000</v>
      </c>
      <c r="E23" s="16">
        <v>0</v>
      </c>
      <c r="F23" s="16">
        <v>0</v>
      </c>
      <c r="G23" s="16">
        <v>0</v>
      </c>
      <c r="H23" s="16">
        <v>0</v>
      </c>
      <c r="I23" s="14">
        <v>9000</v>
      </c>
      <c r="J23" s="14">
        <f t="shared" si="1"/>
        <v>0</v>
      </c>
      <c r="K23" s="14">
        <f t="shared" si="2"/>
        <v>100</v>
      </c>
      <c r="L23" s="15" t="s">
        <v>18</v>
      </c>
    </row>
    <row r="24" spans="1:12" ht="30" customHeight="1" thickBot="1" x14ac:dyDescent="0.6">
      <c r="A24" s="55"/>
      <c r="B24" s="29" t="s">
        <v>12</v>
      </c>
      <c r="C24" s="15" t="s">
        <v>19</v>
      </c>
      <c r="D24" s="28">
        <v>43700</v>
      </c>
      <c r="E24" s="16">
        <v>0</v>
      </c>
      <c r="F24" s="16">
        <v>0</v>
      </c>
      <c r="G24" s="16">
        <v>0</v>
      </c>
      <c r="H24" s="16">
        <v>0</v>
      </c>
      <c r="I24" s="14">
        <f t="shared" si="3"/>
        <v>43700</v>
      </c>
      <c r="J24" s="14">
        <f t="shared" si="1"/>
        <v>0</v>
      </c>
      <c r="K24" s="14">
        <f t="shared" si="2"/>
        <v>100</v>
      </c>
      <c r="L24" s="15" t="s">
        <v>18</v>
      </c>
    </row>
    <row r="25" spans="1:12" ht="30" customHeight="1" thickBot="1" x14ac:dyDescent="0.6">
      <c r="A25" s="6"/>
      <c r="B25" s="30"/>
      <c r="C25" s="31"/>
      <c r="D25" s="32">
        <f>SUM(D11:D24)</f>
        <v>1923700</v>
      </c>
      <c r="E25" s="33">
        <v>0</v>
      </c>
      <c r="F25" s="33">
        <v>0</v>
      </c>
      <c r="G25" s="33">
        <v>0</v>
      </c>
      <c r="H25" s="33">
        <v>0</v>
      </c>
      <c r="I25" s="34">
        <f>SUM(I11:I24)</f>
        <v>1687875</v>
      </c>
      <c r="J25" s="34">
        <f t="shared" si="1"/>
        <v>235825</v>
      </c>
      <c r="K25" s="34">
        <f t="shared" si="2"/>
        <v>87.741071892706756</v>
      </c>
      <c r="L25" s="35"/>
    </row>
    <row r="26" spans="1:12" x14ac:dyDescent="0.3">
      <c r="B26" s="19"/>
      <c r="C26" s="2"/>
      <c r="D26" s="2"/>
      <c r="E26" s="2"/>
      <c r="F26" s="2"/>
      <c r="G26" s="2"/>
      <c r="H26" s="2"/>
      <c r="I26" s="2"/>
      <c r="J26" s="2"/>
      <c r="K26" s="2"/>
      <c r="L26" s="2"/>
    </row>
    <row r="29" spans="1:12" x14ac:dyDescent="0.3">
      <c r="E29" s="56"/>
      <c r="F29" s="56"/>
      <c r="G29" s="56"/>
    </row>
    <row r="30" spans="1:12" ht="31.15" customHeight="1" x14ac:dyDescent="0.3"/>
    <row r="32" spans="1:12" ht="26.45" customHeight="1" x14ac:dyDescent="0.3"/>
    <row r="36" spans="1:12" ht="42.6" customHeight="1" x14ac:dyDescent="0.65">
      <c r="A36" s="45" t="s">
        <v>37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</row>
    <row r="37" spans="1:12" ht="45.75" x14ac:dyDescent="0.65">
      <c r="A37" s="45" t="s">
        <v>33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7"/>
    </row>
    <row r="38" spans="1:12" ht="46.5" thickBot="1" x14ac:dyDescent="0.7">
      <c r="A38" s="45" t="s">
        <v>34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</row>
    <row r="39" spans="1:12" x14ac:dyDescent="0.3">
      <c r="A39" s="36"/>
      <c r="B39" s="57" t="s">
        <v>11</v>
      </c>
      <c r="C39" s="59" t="s">
        <v>13</v>
      </c>
      <c r="D39" s="61" t="s">
        <v>0</v>
      </c>
      <c r="E39" s="62"/>
      <c r="F39" s="62"/>
      <c r="G39" s="62"/>
      <c r="H39" s="63"/>
      <c r="I39" s="48" t="s">
        <v>14</v>
      </c>
      <c r="J39" s="48" t="s">
        <v>17</v>
      </c>
      <c r="K39" s="48" t="s">
        <v>15</v>
      </c>
      <c r="L39" s="50" t="s">
        <v>16</v>
      </c>
    </row>
    <row r="40" spans="1:12" x14ac:dyDescent="0.3">
      <c r="A40" s="37" t="s">
        <v>1</v>
      </c>
      <c r="B40" s="58"/>
      <c r="C40" s="60"/>
      <c r="D40" s="38" t="s">
        <v>2</v>
      </c>
      <c r="E40" s="39" t="s">
        <v>3</v>
      </c>
      <c r="F40" s="39" t="s">
        <v>3</v>
      </c>
      <c r="G40" s="39" t="s">
        <v>4</v>
      </c>
      <c r="H40" s="39" t="s">
        <v>5</v>
      </c>
      <c r="I40" s="49"/>
      <c r="J40" s="49"/>
      <c r="K40" s="49"/>
      <c r="L40" s="51"/>
    </row>
    <row r="41" spans="1:12" ht="21" thickBot="1" x14ac:dyDescent="0.35">
      <c r="A41" s="40"/>
      <c r="B41" s="58"/>
      <c r="C41" s="60"/>
      <c r="D41" s="41"/>
      <c r="E41" s="42" t="s">
        <v>6</v>
      </c>
      <c r="F41" s="42" t="s">
        <v>7</v>
      </c>
      <c r="G41" s="42"/>
      <c r="H41" s="42"/>
      <c r="I41" s="49"/>
      <c r="J41" s="64"/>
      <c r="K41" s="49"/>
      <c r="L41" s="51"/>
    </row>
    <row r="42" spans="1:12" ht="30" customHeight="1" thickBot="1" x14ac:dyDescent="0.6">
      <c r="A42" s="52">
        <v>2</v>
      </c>
      <c r="B42" s="21" t="s">
        <v>35</v>
      </c>
      <c r="C42" s="22"/>
      <c r="D42" s="23">
        <v>10400</v>
      </c>
      <c r="E42" s="24"/>
      <c r="F42" s="24"/>
      <c r="G42" s="24"/>
      <c r="H42" s="24"/>
      <c r="I42" s="25">
        <v>10400</v>
      </c>
      <c r="J42" s="26">
        <v>0</v>
      </c>
      <c r="K42" s="14">
        <f t="shared" ref="K42" si="4">SUM((I42*100)/D42)</f>
        <v>100</v>
      </c>
      <c r="L42" s="43" t="s">
        <v>18</v>
      </c>
    </row>
    <row r="43" spans="1:12" ht="30" customHeight="1" thickBot="1" x14ac:dyDescent="0.6">
      <c r="A43" s="53"/>
      <c r="B43" s="17" t="s">
        <v>36</v>
      </c>
      <c r="C43" s="7"/>
      <c r="D43" s="8"/>
      <c r="E43" s="9"/>
      <c r="F43" s="9"/>
      <c r="G43" s="9"/>
      <c r="H43" s="9"/>
      <c r="I43" s="10"/>
      <c r="J43" s="11"/>
      <c r="K43" s="11"/>
      <c r="L43" s="12"/>
    </row>
    <row r="44" spans="1:12" ht="30" customHeight="1" thickBot="1" x14ac:dyDescent="0.6">
      <c r="A44" s="54"/>
      <c r="B44" s="18" t="s">
        <v>20</v>
      </c>
      <c r="C44" s="13"/>
      <c r="D44" s="44"/>
      <c r="E44" s="16"/>
      <c r="F44" s="16"/>
      <c r="G44" s="16"/>
      <c r="H44" s="16"/>
      <c r="I44" s="14"/>
      <c r="J44" s="14"/>
      <c r="K44" s="14"/>
      <c r="L44" s="15"/>
    </row>
    <row r="45" spans="1:12" ht="30" customHeight="1" thickBot="1" x14ac:dyDescent="0.6">
      <c r="A45" s="54"/>
      <c r="B45" s="18" t="s">
        <v>28</v>
      </c>
      <c r="C45" s="13"/>
      <c r="D45" s="44"/>
      <c r="E45" s="16"/>
      <c r="F45" s="16"/>
      <c r="G45" s="16"/>
      <c r="H45" s="16"/>
      <c r="I45" s="14"/>
      <c r="J45" s="14"/>
      <c r="K45" s="14"/>
      <c r="L45" s="15"/>
    </row>
    <row r="46" spans="1:12" ht="30" customHeight="1" thickBot="1" x14ac:dyDescent="0.6">
      <c r="A46" s="54"/>
      <c r="B46" s="18" t="s">
        <v>29</v>
      </c>
      <c r="C46" s="13"/>
      <c r="D46" s="44"/>
      <c r="E46" s="16"/>
      <c r="F46" s="16"/>
      <c r="G46" s="16"/>
      <c r="H46" s="16"/>
      <c r="I46" s="14"/>
      <c r="J46" s="14"/>
      <c r="K46" s="14"/>
      <c r="L46" s="15"/>
    </row>
    <row r="47" spans="1:12" ht="30" customHeight="1" thickBot="1" x14ac:dyDescent="0.6">
      <c r="A47" s="54"/>
      <c r="B47" s="29" t="s">
        <v>30</v>
      </c>
      <c r="C47" s="13"/>
      <c r="D47" s="44"/>
      <c r="E47" s="16"/>
      <c r="F47" s="16"/>
      <c r="G47" s="16"/>
      <c r="H47" s="16"/>
      <c r="I47" s="14"/>
      <c r="J47" s="14"/>
      <c r="K47" s="14"/>
      <c r="L47" s="15"/>
    </row>
    <row r="48" spans="1:12" ht="30" customHeight="1" thickBot="1" x14ac:dyDescent="0.6">
      <c r="A48" s="54"/>
      <c r="B48" s="29" t="s">
        <v>31</v>
      </c>
      <c r="C48" s="13"/>
      <c r="D48" s="44"/>
      <c r="E48" s="16"/>
      <c r="F48" s="16"/>
      <c r="G48" s="16"/>
      <c r="H48" s="16"/>
      <c r="I48" s="14"/>
      <c r="J48" s="14"/>
      <c r="K48" s="14"/>
      <c r="L48" s="15"/>
    </row>
    <row r="49" spans="1:12" ht="30" customHeight="1" thickBot="1" x14ac:dyDescent="0.6">
      <c r="A49" s="54"/>
      <c r="B49" s="29" t="s">
        <v>32</v>
      </c>
      <c r="C49" s="13"/>
      <c r="D49" s="44"/>
      <c r="E49" s="16"/>
      <c r="F49" s="16"/>
      <c r="G49" s="16"/>
      <c r="H49" s="16"/>
      <c r="I49" s="14"/>
      <c r="J49" s="14"/>
      <c r="K49" s="14"/>
      <c r="L49" s="15"/>
    </row>
    <row r="50" spans="1:12" ht="30" customHeight="1" thickBot="1" x14ac:dyDescent="0.6">
      <c r="A50" s="54"/>
      <c r="B50" s="29" t="s">
        <v>21</v>
      </c>
      <c r="C50" s="13"/>
      <c r="D50" s="44"/>
      <c r="E50" s="16"/>
      <c r="F50" s="16"/>
      <c r="G50" s="16"/>
      <c r="H50" s="16"/>
      <c r="I50" s="14"/>
      <c r="J50" s="14"/>
      <c r="K50" s="14"/>
      <c r="L50" s="15"/>
    </row>
    <row r="51" spans="1:12" ht="30" customHeight="1" thickBot="1" x14ac:dyDescent="0.6">
      <c r="A51" s="54"/>
      <c r="B51" s="29" t="s">
        <v>22</v>
      </c>
      <c r="C51" s="13"/>
      <c r="D51" s="44"/>
      <c r="E51" s="16"/>
      <c r="F51" s="16"/>
      <c r="G51" s="16"/>
      <c r="H51" s="16"/>
      <c r="I51" s="14"/>
      <c r="J51" s="14"/>
      <c r="K51" s="14"/>
      <c r="L51" s="15"/>
    </row>
    <row r="52" spans="1:12" ht="30" customHeight="1" thickBot="1" x14ac:dyDescent="0.6">
      <c r="A52" s="54"/>
      <c r="B52" s="29" t="s">
        <v>23</v>
      </c>
      <c r="C52" s="13"/>
      <c r="D52" s="44"/>
      <c r="E52" s="16"/>
      <c r="F52" s="16"/>
      <c r="G52" s="16"/>
      <c r="H52" s="16"/>
      <c r="I52" s="14"/>
      <c r="J52" s="14"/>
      <c r="K52" s="14"/>
      <c r="L52" s="15"/>
    </row>
    <row r="53" spans="1:12" ht="30" customHeight="1" thickBot="1" x14ac:dyDescent="0.6">
      <c r="A53" s="54"/>
      <c r="B53" s="29" t="s">
        <v>24</v>
      </c>
      <c r="C53" s="13"/>
      <c r="D53" s="44"/>
      <c r="E53" s="16"/>
      <c r="F53" s="16"/>
      <c r="G53" s="16"/>
      <c r="H53" s="16"/>
      <c r="I53" s="14"/>
      <c r="J53" s="14"/>
      <c r="K53" s="14"/>
      <c r="L53" s="15"/>
    </row>
    <row r="54" spans="1:12" ht="30" customHeight="1" thickBot="1" x14ac:dyDescent="0.6">
      <c r="A54" s="54"/>
      <c r="B54" s="29" t="s">
        <v>25</v>
      </c>
      <c r="C54" s="13"/>
      <c r="D54" s="44"/>
      <c r="E54" s="16"/>
      <c r="F54" s="16"/>
      <c r="G54" s="16"/>
      <c r="H54" s="16"/>
      <c r="I54" s="14"/>
      <c r="J54" s="14"/>
      <c r="K54" s="14"/>
      <c r="L54" s="15"/>
    </row>
    <row r="55" spans="1:12" ht="30" customHeight="1" thickBot="1" x14ac:dyDescent="0.6">
      <c r="A55" s="54"/>
      <c r="B55" s="29" t="s">
        <v>26</v>
      </c>
      <c r="C55" s="13"/>
      <c r="D55" s="44"/>
      <c r="E55" s="16"/>
      <c r="F55" s="16"/>
      <c r="G55" s="16"/>
      <c r="H55" s="16"/>
      <c r="I55" s="14"/>
      <c r="J55" s="14"/>
      <c r="K55" s="14"/>
      <c r="L55" s="15"/>
    </row>
    <row r="56" spans="1:12" ht="30" customHeight="1" thickBot="1" x14ac:dyDescent="0.6">
      <c r="A56" s="54"/>
      <c r="B56" s="29" t="s">
        <v>27</v>
      </c>
      <c r="C56" s="13"/>
      <c r="D56" s="44"/>
      <c r="E56" s="16"/>
      <c r="F56" s="16"/>
      <c r="G56" s="16"/>
      <c r="H56" s="16"/>
      <c r="I56" s="14"/>
      <c r="J56" s="14"/>
      <c r="K56" s="14"/>
      <c r="L56" s="15"/>
    </row>
    <row r="57" spans="1:12" ht="30" customHeight="1" thickBot="1" x14ac:dyDescent="0.6">
      <c r="A57" s="55"/>
      <c r="B57" s="29" t="s">
        <v>12</v>
      </c>
      <c r="C57" s="15"/>
      <c r="D57" s="28"/>
      <c r="E57" s="16"/>
      <c r="F57" s="16"/>
      <c r="G57" s="16"/>
      <c r="H57" s="16"/>
      <c r="I57" s="14"/>
      <c r="J57" s="14"/>
      <c r="K57" s="14"/>
      <c r="L57" s="15"/>
    </row>
    <row r="58" spans="1:12" ht="30" customHeight="1" thickBot="1" x14ac:dyDescent="0.6">
      <c r="A58" s="6"/>
      <c r="B58" s="30"/>
      <c r="C58" s="31"/>
      <c r="D58" s="32">
        <v>10400</v>
      </c>
      <c r="E58" s="33" t="s">
        <v>8</v>
      </c>
      <c r="F58" s="33" t="s">
        <v>8</v>
      </c>
      <c r="G58" s="33" t="s">
        <v>8</v>
      </c>
      <c r="H58" s="33" t="s">
        <v>8</v>
      </c>
      <c r="I58" s="34">
        <v>10400</v>
      </c>
      <c r="J58" s="34">
        <f t="shared" ref="J58" si="5">D58-I58</f>
        <v>0</v>
      </c>
      <c r="K58" s="34"/>
      <c r="L58" s="35"/>
    </row>
    <row r="59" spans="1:12" x14ac:dyDescent="0.3">
      <c r="B59" s="19"/>
      <c r="C59" s="2"/>
      <c r="D59" s="2"/>
      <c r="E59" s="2"/>
      <c r="F59" s="2"/>
      <c r="G59" s="2"/>
      <c r="H59" s="2"/>
      <c r="I59" s="2"/>
      <c r="J59" s="2"/>
      <c r="K59" s="2"/>
      <c r="L59" s="2"/>
    </row>
    <row r="62" spans="1:12" x14ac:dyDescent="0.3">
      <c r="E62" s="56"/>
      <c r="F62" s="56"/>
      <c r="G62" s="56"/>
    </row>
    <row r="63" spans="1:12" ht="31.15" customHeight="1" x14ac:dyDescent="0.3"/>
    <row r="65" ht="26.45" customHeight="1" x14ac:dyDescent="0.3"/>
  </sheetData>
  <mergeCells count="26">
    <mergeCell ref="K39:K41"/>
    <mergeCell ref="L39:L41"/>
    <mergeCell ref="A42:A57"/>
    <mergeCell ref="E62:G62"/>
    <mergeCell ref="B39:B41"/>
    <mergeCell ref="C39:C41"/>
    <mergeCell ref="D39:H39"/>
    <mergeCell ref="I39:I41"/>
    <mergeCell ref="J39:J41"/>
    <mergeCell ref="A1:L1"/>
    <mergeCell ref="A2:L2"/>
    <mergeCell ref="A3:L3"/>
    <mergeCell ref="A4:L4"/>
    <mergeCell ref="A5:L5"/>
    <mergeCell ref="A36:L36"/>
    <mergeCell ref="A37:L37"/>
    <mergeCell ref="A38:L38"/>
    <mergeCell ref="K6:K8"/>
    <mergeCell ref="L6:L8"/>
    <mergeCell ref="A9:A24"/>
    <mergeCell ref="E29:G29"/>
    <mergeCell ref="B6:B8"/>
    <mergeCell ref="C6:C8"/>
    <mergeCell ref="D6:H6"/>
    <mergeCell ref="I6:I8"/>
    <mergeCell ref="J6:J8"/>
  </mergeCells>
  <pageMargins left="0.7" right="0.7" top="0.75" bottom="0.75" header="0.3" footer="0.3"/>
  <pageSetup scale="5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บูเก๊ะตา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vcom</cp:lastModifiedBy>
  <cp:lastPrinted>2026-07-23T09:57:39Z</cp:lastPrinted>
  <dcterms:created xsi:type="dcterms:W3CDTF">2023-05-30T14:10:06Z</dcterms:created>
  <dcterms:modified xsi:type="dcterms:W3CDTF">2026-07-23T10:06:39Z</dcterms:modified>
</cp:coreProperties>
</file>